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<sst xmlns="http://schemas.openxmlformats.org/spreadsheetml/2006/main" count="94" uniqueCount="58">
  <si>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Код расходно-бюджетной классификации</t>
  </si>
  <si>
    <t>квр</t>
  </si>
  <si>
    <t>квср</t>
  </si>
  <si>
    <t>доп.эк</t>
  </si>
  <si>
    <t>Исполнение</t>
  </si>
  <si>
    <t>Неисполне назначения</t>
  </si>
  <si>
    <t>Утвержден</t>
  </si>
  <si>
    <t>Бюджетные</t>
  </si>
  <si>
    <t>назначения</t>
  </si>
  <si>
    <t>Лимиты бюджетных обязательств</t>
  </si>
  <si>
    <t>Через финансовые органы</t>
  </si>
  <si>
    <t xml:space="preserve"> </t>
  </si>
  <si>
    <t>по</t>
  </si>
  <si>
    <t>ассигно</t>
  </si>
  <si>
    <t>ваниям</t>
  </si>
  <si>
    <t>по лимитам бюджет. обязательств</t>
  </si>
  <si>
    <t>итого</t>
  </si>
  <si>
    <t xml:space="preserve"> Наименование показателя</t>
  </si>
  <si>
    <t>Расходы бюджета-всего</t>
  </si>
  <si>
    <t>в том числе</t>
  </si>
  <si>
    <t>Заработная плата</t>
  </si>
  <si>
    <t>Начисления и выплаты по оплате труда</t>
  </si>
  <si>
    <t>приобретение прочих материальных запасов</t>
  </si>
  <si>
    <t xml:space="preserve">      Дошкольное субвенция итого по 0227012</t>
  </si>
  <si>
    <t>Оплата услуг предоставления электроэнергии</t>
  </si>
  <si>
    <t>Оплата услуг предост. Газа</t>
  </si>
  <si>
    <t>Оплата услуг горячего и холодного водоснабжения</t>
  </si>
  <si>
    <t>Приобретение продуктов питания</t>
  </si>
  <si>
    <t xml:space="preserve">        Дошкольное итого по 4209901</t>
  </si>
  <si>
    <t>Начисления на выплаты по оплате труда</t>
  </si>
  <si>
    <t>Приобретение прочих материальных запасов</t>
  </si>
  <si>
    <t>Услуги телефонно-телеграфной.факсимильной. сотовой,пейджимнговой связи,радиосвязи, интернет-провайдеров</t>
  </si>
  <si>
    <t>Оплата услуг предоставления газа</t>
  </si>
  <si>
    <t>Содержание в чистоте помещений,зданий,дворов,иного имущества</t>
  </si>
  <si>
    <t>Ремонт (текущий и капитальный) и реставрация нефинансовых активов</t>
  </si>
  <si>
    <t>Услуги в области инормационных технологий</t>
  </si>
  <si>
    <t>Преобретение прочих материальных запасов</t>
  </si>
  <si>
    <t>Уплата налогов (включаемых в состав расходов), государственных пошлин и сборпов, разного рода платежей в бюджеты всех уровней</t>
  </si>
  <si>
    <t>Другие выплаты по социальной помощи</t>
  </si>
  <si>
    <t>Итого компенсация части род.платы за содер.ребенка</t>
  </si>
  <si>
    <t xml:space="preserve">      Школа субвенция итого по 0227012</t>
  </si>
  <si>
    <t xml:space="preserve">      Школа итого по 4219901</t>
  </si>
  <si>
    <t xml:space="preserve">  </t>
  </si>
  <si>
    <t>1          2                 3</t>
  </si>
  <si>
    <t>0701</t>
  </si>
  <si>
    <t>0702</t>
  </si>
  <si>
    <t>0227012</t>
  </si>
  <si>
    <t>0007008</t>
  </si>
  <si>
    <t>кцср</t>
  </si>
  <si>
    <t>кфср</t>
  </si>
  <si>
    <t>Типографские расходы, услуги</t>
  </si>
  <si>
    <t>0                                  0</t>
  </si>
  <si>
    <t>0                                     0</t>
  </si>
  <si>
    <t xml:space="preserve">0702 </t>
  </si>
  <si>
    <t>начисление на оплату труда</t>
  </si>
  <si>
    <t>Приобретение основных средств</t>
  </si>
  <si>
    <t>Другие расходы по содерж.имущества</t>
  </si>
  <si>
    <t>План финансово-хозяйственной деятельности МОУ СОШ№4 с.п.Заюково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</si>
</sst>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400]h:mm:ss\ AM/PM"/>
    <numFmt numFmtId="170" formatCode="0.0"/>
    <numFmt numFmtId="171" formatCode="000000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8"/>
      <color indexed="18"/>
      <name val="Arial Cyr"/>
      <family val="0"/>
    </font>
    <font>
      <b/>
      <sz val="10"/>
      <color indexed="18"/>
      <name val="Arial Cyr"/>
      <family val="0"/>
    </font>
    <font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2"/>
      <name val="Times New Roman"/>
      <family val="1"/>
    </font>
    <font>
      <b/>
      <sz val="9"/>
      <color indexed="56"/>
      <name val="Times New Roman"/>
      <family val="1"/>
    </font>
    <font>
      <sz val="9"/>
      <color indexed="10"/>
      <name val="Times New Roman"/>
      <family val="1"/>
    </font>
    <font>
      <b/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4"/>
      <name val="Times New Roman"/>
      <family val="1"/>
    </font>
    <font>
      <b/>
      <sz val="9"/>
      <color theme="3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3" fontId="4" fillId="0" borderId="12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12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right" vertical="top" wrapText="1"/>
    </xf>
    <xf numFmtId="0" fontId="50" fillId="0" borderId="12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170" fontId="11" fillId="0" borderId="12" xfId="0" applyNumberFormat="1" applyFont="1" applyBorder="1" applyAlignment="1">
      <alignment vertical="top" wrapText="1"/>
    </xf>
    <xf numFmtId="170" fontId="51" fillId="0" borderId="12" xfId="0" applyNumberFormat="1" applyFont="1" applyBorder="1" applyAlignment="1">
      <alignment vertical="top" wrapText="1"/>
    </xf>
    <xf numFmtId="2" fontId="7" fillId="0" borderId="12" xfId="0" applyNumberFormat="1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1" fontId="4" fillId="0" borderId="12" xfId="0" applyNumberFormat="1" applyFont="1" applyBorder="1" applyAlignment="1">
      <alignment vertical="top" wrapText="1"/>
    </xf>
    <xf numFmtId="170" fontId="4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2" fontId="4" fillId="0" borderId="12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7.875" style="0" customWidth="1"/>
    <col min="2" max="2" width="5.25390625" style="0" customWidth="1"/>
    <col min="3" max="3" width="9.00390625" style="0" customWidth="1"/>
    <col min="4" max="4" width="3.875" style="0" customWidth="1"/>
    <col min="5" max="5" width="4.75390625" style="0" customWidth="1"/>
    <col min="6" max="6" width="6.75390625" style="0" customWidth="1"/>
    <col min="7" max="7" width="13.00390625" style="0" customWidth="1"/>
    <col min="8" max="8" width="10.25390625" style="0" customWidth="1"/>
    <col min="9" max="9" width="10.00390625" style="0" customWidth="1"/>
    <col min="10" max="10" width="10.75390625" style="0" customWidth="1"/>
    <col min="11" max="11" width="14.00390625" style="0" customWidth="1"/>
    <col min="12" max="12" width="11.625" style="0" customWidth="1"/>
  </cols>
  <sheetData>
    <row r="2" ht="16.5" thickBot="1">
      <c r="C2" s="42" t="s">
        <v>57</v>
      </c>
    </row>
    <row r="3" spans="1:15" ht="24.75" customHeight="1" thickBot="1">
      <c r="A3" s="31" t="s">
        <v>17</v>
      </c>
      <c r="B3" s="33" t="s">
        <v>0</v>
      </c>
      <c r="C3" s="34"/>
      <c r="D3" s="34"/>
      <c r="E3" s="34"/>
      <c r="F3" s="35"/>
      <c r="G3" s="1"/>
      <c r="H3" s="1"/>
      <c r="I3" s="1"/>
      <c r="J3" s="1" t="s">
        <v>4</v>
      </c>
      <c r="K3" s="39" t="s">
        <v>5</v>
      </c>
      <c r="L3" s="40"/>
      <c r="M3" s="2"/>
      <c r="N3" s="2"/>
      <c r="O3" s="2"/>
    </row>
    <row r="4" spans="1:15" ht="21" customHeight="1">
      <c r="A4" s="32"/>
      <c r="B4" s="36"/>
      <c r="C4" s="37"/>
      <c r="D4" s="37"/>
      <c r="E4" s="37"/>
      <c r="F4" s="38"/>
      <c r="G4" s="3" t="s">
        <v>6</v>
      </c>
      <c r="H4" s="31" t="s">
        <v>9</v>
      </c>
      <c r="I4" s="31" t="s">
        <v>10</v>
      </c>
      <c r="J4" s="31" t="s">
        <v>11</v>
      </c>
      <c r="K4" s="3" t="s">
        <v>12</v>
      </c>
      <c r="L4" s="31" t="s">
        <v>15</v>
      </c>
      <c r="M4" s="2"/>
      <c r="N4" s="2"/>
      <c r="O4" s="2"/>
    </row>
    <row r="5" spans="1:15" ht="13.5" customHeight="1" thickBot="1">
      <c r="A5" s="32"/>
      <c r="B5" s="36"/>
      <c r="C5" s="37"/>
      <c r="D5" s="37"/>
      <c r="E5" s="37"/>
      <c r="F5" s="38"/>
      <c r="G5" s="3" t="s">
        <v>7</v>
      </c>
      <c r="H5" s="32"/>
      <c r="I5" s="32"/>
      <c r="J5" s="41"/>
      <c r="K5" s="3" t="s">
        <v>13</v>
      </c>
      <c r="L5" s="32"/>
      <c r="M5" s="2"/>
      <c r="N5" s="2"/>
      <c r="O5" s="2"/>
    </row>
    <row r="6" spans="1:15" ht="15" customHeight="1">
      <c r="A6" s="32"/>
      <c r="B6" s="36"/>
      <c r="C6" s="37"/>
      <c r="D6" s="37"/>
      <c r="E6" s="37"/>
      <c r="F6" s="38"/>
      <c r="G6" s="3" t="s">
        <v>8</v>
      </c>
      <c r="H6" s="32"/>
      <c r="I6" s="32"/>
      <c r="J6" s="3" t="s">
        <v>16</v>
      </c>
      <c r="K6" s="3" t="s">
        <v>14</v>
      </c>
      <c r="L6" s="32"/>
      <c r="M6" s="2"/>
      <c r="N6" s="2"/>
      <c r="O6" s="2"/>
    </row>
    <row r="7" spans="1:15" ht="12.75" customHeight="1">
      <c r="A7" s="5" t="s">
        <v>42</v>
      </c>
      <c r="B7" s="6" t="s">
        <v>43</v>
      </c>
      <c r="C7" s="6">
        <v>2</v>
      </c>
      <c r="D7" s="6">
        <v>3</v>
      </c>
      <c r="E7" s="6">
        <v>4</v>
      </c>
      <c r="F7" s="6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2"/>
      <c r="N7" s="2"/>
      <c r="O7" s="2"/>
    </row>
    <row r="8" spans="1:15" s="17" customFormat="1" ht="14.25">
      <c r="A8" s="13" t="s">
        <v>18</v>
      </c>
      <c r="B8" s="14"/>
      <c r="C8" s="14"/>
      <c r="D8" s="14"/>
      <c r="E8" s="14"/>
      <c r="F8" s="14"/>
      <c r="G8" s="15">
        <f>G13+G19+G25+G40+G42</f>
        <v>18214802</v>
      </c>
      <c r="H8" s="15">
        <f>H13+H19+H25+H40+H42</f>
        <v>19090601.669999998</v>
      </c>
      <c r="I8" s="25">
        <f>I13+I19+I25+I40+I42</f>
        <v>15229539.02</v>
      </c>
      <c r="J8" s="19">
        <f>J13+J19+J25+J40+J42</f>
        <v>15229539.02</v>
      </c>
      <c r="K8" s="15">
        <f>K13+K19+K25+K40</f>
        <v>3461455.3600000003</v>
      </c>
      <c r="L8" s="15">
        <f>L13+L19+L25+L40+L42</f>
        <v>399607.29</v>
      </c>
      <c r="M8" s="16"/>
      <c r="N8" s="16"/>
      <c r="O8" s="16"/>
    </row>
    <row r="9" spans="1:15" ht="30">
      <c r="A9" s="5" t="s">
        <v>19</v>
      </c>
      <c r="B9" s="7" t="s">
        <v>49</v>
      </c>
      <c r="C9" s="7" t="s">
        <v>48</v>
      </c>
      <c r="D9" s="7" t="s">
        <v>1</v>
      </c>
      <c r="E9" s="7" t="s">
        <v>2</v>
      </c>
      <c r="F9" s="7" t="s">
        <v>3</v>
      </c>
      <c r="G9" s="7"/>
      <c r="H9" s="7"/>
      <c r="I9" s="7"/>
      <c r="J9" s="19">
        <f aca="true" t="shared" si="0" ref="J9:J39">I9</f>
        <v>0</v>
      </c>
      <c r="K9" s="7"/>
      <c r="L9" s="7"/>
      <c r="M9" s="2"/>
      <c r="N9" s="2"/>
      <c r="O9" s="2"/>
    </row>
    <row r="10" spans="1:15" ht="12.75">
      <c r="A10" s="5" t="s">
        <v>20</v>
      </c>
      <c r="B10" s="8" t="s">
        <v>44</v>
      </c>
      <c r="C10" s="8" t="s">
        <v>46</v>
      </c>
      <c r="D10" s="9">
        <v>111</v>
      </c>
      <c r="E10" s="9">
        <v>873</v>
      </c>
      <c r="F10" s="9">
        <v>211000</v>
      </c>
      <c r="G10" s="9">
        <v>3361935</v>
      </c>
      <c r="H10" s="9">
        <v>3361935</v>
      </c>
      <c r="I10" s="9">
        <v>3151693</v>
      </c>
      <c r="J10" s="19">
        <f t="shared" si="0"/>
        <v>3151693</v>
      </c>
      <c r="K10" s="9">
        <f>H10-J10</f>
        <v>210242</v>
      </c>
      <c r="L10" s="9">
        <v>0</v>
      </c>
      <c r="M10" s="2"/>
      <c r="N10" s="2"/>
      <c r="O10" s="2"/>
    </row>
    <row r="11" spans="1:15" ht="15.75" customHeight="1">
      <c r="A11" s="5" t="s">
        <v>21</v>
      </c>
      <c r="B11" s="8" t="s">
        <v>44</v>
      </c>
      <c r="C11" s="8" t="s">
        <v>46</v>
      </c>
      <c r="D11" s="9">
        <v>111</v>
      </c>
      <c r="E11" s="9">
        <v>873</v>
      </c>
      <c r="F11" s="9">
        <v>213000</v>
      </c>
      <c r="G11" s="9">
        <v>1015305</v>
      </c>
      <c r="H11" s="9">
        <v>1015305</v>
      </c>
      <c r="I11" s="9">
        <v>951808</v>
      </c>
      <c r="J11" s="19">
        <f t="shared" si="0"/>
        <v>951808</v>
      </c>
      <c r="K11" s="9">
        <f>H11-J11</f>
        <v>63497</v>
      </c>
      <c r="L11" s="9">
        <v>0</v>
      </c>
      <c r="M11" s="2"/>
      <c r="N11" s="2"/>
      <c r="O11" s="2"/>
    </row>
    <row r="12" spans="1:15" ht="25.5" customHeight="1">
      <c r="A12" s="5" t="s">
        <v>22</v>
      </c>
      <c r="B12" s="8" t="s">
        <v>44</v>
      </c>
      <c r="C12" s="8" t="s">
        <v>46</v>
      </c>
      <c r="D12" s="9">
        <v>244</v>
      </c>
      <c r="E12" s="9">
        <v>873</v>
      </c>
      <c r="F12" s="9">
        <v>340101</v>
      </c>
      <c r="G12" s="9">
        <v>47790</v>
      </c>
      <c r="H12" s="26"/>
      <c r="I12" s="9">
        <v>0</v>
      </c>
      <c r="J12" s="19">
        <f t="shared" si="0"/>
        <v>0</v>
      </c>
      <c r="K12" s="9"/>
      <c r="L12" s="9">
        <v>0</v>
      </c>
      <c r="M12" s="2"/>
      <c r="N12" s="2"/>
      <c r="O12" s="2"/>
    </row>
    <row r="13" spans="1:15" s="17" customFormat="1" ht="13.5" customHeight="1">
      <c r="A13" s="13" t="s">
        <v>23</v>
      </c>
      <c r="B13" s="18" t="s">
        <v>44</v>
      </c>
      <c r="C13" s="15"/>
      <c r="D13" s="15"/>
      <c r="E13" s="15"/>
      <c r="F13" s="15"/>
      <c r="G13" s="15">
        <f>G10+G11+G12</f>
        <v>4425030</v>
      </c>
      <c r="H13" s="15">
        <f>H10+H11</f>
        <v>4377240</v>
      </c>
      <c r="I13" s="15">
        <f>I10+I11+I12</f>
        <v>4103501</v>
      </c>
      <c r="J13" s="21">
        <f>J10+J11</f>
        <v>4103501</v>
      </c>
      <c r="K13" s="15">
        <f>K10+K11+K12</f>
        <v>273739</v>
      </c>
      <c r="L13" s="15">
        <f>L10+L11+L12</f>
        <v>0</v>
      </c>
      <c r="M13" s="16"/>
      <c r="N13" s="16"/>
      <c r="O13" s="16"/>
    </row>
    <row r="14" spans="1:15" ht="12" customHeight="1">
      <c r="A14" s="5" t="s">
        <v>24</v>
      </c>
      <c r="B14" s="8" t="s">
        <v>44</v>
      </c>
      <c r="C14" s="9">
        <v>4209901</v>
      </c>
      <c r="D14" s="9">
        <v>244</v>
      </c>
      <c r="E14" s="9">
        <v>873</v>
      </c>
      <c r="F14" s="9">
        <v>223102</v>
      </c>
      <c r="G14" s="9">
        <v>101760</v>
      </c>
      <c r="H14" s="9">
        <v>101760</v>
      </c>
      <c r="I14" s="9">
        <v>67774.52</v>
      </c>
      <c r="J14" s="19">
        <f>I14</f>
        <v>67774.52</v>
      </c>
      <c r="K14" s="9"/>
      <c r="L14" s="9">
        <f>H14-I14</f>
        <v>33985.479999999996</v>
      </c>
      <c r="M14" s="2"/>
      <c r="N14" s="2"/>
      <c r="O14" s="2"/>
    </row>
    <row r="15" spans="1:15" ht="15.75" customHeight="1">
      <c r="A15" s="5" t="s">
        <v>25</v>
      </c>
      <c r="B15" s="8" t="s">
        <v>44</v>
      </c>
      <c r="C15" s="9">
        <v>4209901</v>
      </c>
      <c r="D15" s="9">
        <v>244</v>
      </c>
      <c r="E15" s="9">
        <v>873</v>
      </c>
      <c r="F15" s="9">
        <v>223104</v>
      </c>
      <c r="G15" s="9">
        <v>35590</v>
      </c>
      <c r="H15" s="9">
        <v>35590</v>
      </c>
      <c r="I15" s="9">
        <v>0</v>
      </c>
      <c r="J15" s="19">
        <f t="shared" si="0"/>
        <v>0</v>
      </c>
      <c r="K15" s="9"/>
      <c r="L15" s="9">
        <v>35590</v>
      </c>
      <c r="M15" s="2"/>
      <c r="N15" s="2"/>
      <c r="O15" s="2"/>
    </row>
    <row r="16" spans="1:15" ht="15.75" customHeight="1">
      <c r="A16" s="5" t="s">
        <v>26</v>
      </c>
      <c r="B16" s="8" t="s">
        <v>44</v>
      </c>
      <c r="C16" s="9">
        <v>4209901</v>
      </c>
      <c r="D16" s="9">
        <v>244</v>
      </c>
      <c r="E16" s="9">
        <v>873</v>
      </c>
      <c r="F16" s="9">
        <v>223105</v>
      </c>
      <c r="G16" s="9">
        <v>124608</v>
      </c>
      <c r="H16" s="9">
        <v>124608</v>
      </c>
      <c r="I16" s="9">
        <v>0</v>
      </c>
      <c r="J16" s="19">
        <f t="shared" si="0"/>
        <v>0</v>
      </c>
      <c r="K16" s="9">
        <v>33439</v>
      </c>
      <c r="L16" s="9">
        <v>91169</v>
      </c>
      <c r="M16" s="2"/>
      <c r="N16" s="2"/>
      <c r="O16" s="2"/>
    </row>
    <row r="17" spans="1:15" ht="15" customHeight="1">
      <c r="A17" s="5" t="s">
        <v>27</v>
      </c>
      <c r="B17" s="8" t="s">
        <v>44</v>
      </c>
      <c r="C17" s="9">
        <v>4209901</v>
      </c>
      <c r="D17" s="9">
        <v>244</v>
      </c>
      <c r="E17" s="9">
        <v>873</v>
      </c>
      <c r="F17" s="9">
        <v>340103</v>
      </c>
      <c r="G17" s="9">
        <v>198540</v>
      </c>
      <c r="H17" s="9">
        <v>621765.79</v>
      </c>
      <c r="I17" s="9">
        <v>356008.8</v>
      </c>
      <c r="J17" s="23">
        <f>I17</f>
        <v>356008.8</v>
      </c>
      <c r="K17" s="30">
        <v>265756.99</v>
      </c>
      <c r="L17" s="9"/>
      <c r="M17" s="2"/>
      <c r="N17" s="2"/>
      <c r="O17" s="2"/>
    </row>
    <row r="18" spans="1:15" ht="15" customHeight="1">
      <c r="A18" s="5" t="s">
        <v>27</v>
      </c>
      <c r="B18" s="8" t="s">
        <v>44</v>
      </c>
      <c r="C18" s="9">
        <v>4209901</v>
      </c>
      <c r="D18" s="9">
        <v>244</v>
      </c>
      <c r="E18" s="9">
        <v>873</v>
      </c>
      <c r="F18" s="9">
        <v>340103</v>
      </c>
      <c r="G18" s="9"/>
      <c r="H18" s="9"/>
      <c r="I18" s="9"/>
      <c r="J18" s="23"/>
      <c r="K18" s="9"/>
      <c r="L18" s="9"/>
      <c r="M18" s="2"/>
      <c r="N18" s="2"/>
      <c r="O18" s="2"/>
    </row>
    <row r="19" spans="1:15" s="17" customFormat="1" ht="12.75" customHeight="1">
      <c r="A19" s="13" t="s">
        <v>28</v>
      </c>
      <c r="B19" s="15"/>
      <c r="C19" s="15"/>
      <c r="D19" s="15"/>
      <c r="E19" s="15"/>
      <c r="F19" s="15"/>
      <c r="G19" s="15">
        <f aca="true" t="shared" si="1" ref="G19:L19">G14+G15+G16+G17+G18</f>
        <v>460498</v>
      </c>
      <c r="H19" s="15">
        <f t="shared" si="1"/>
        <v>883723.79</v>
      </c>
      <c r="I19" s="15">
        <f t="shared" si="1"/>
        <v>423783.32</v>
      </c>
      <c r="J19" s="24">
        <f t="shared" si="1"/>
        <v>423783.32</v>
      </c>
      <c r="K19" s="25">
        <f t="shared" si="1"/>
        <v>299195.99</v>
      </c>
      <c r="L19" s="15">
        <f t="shared" si="1"/>
        <v>160744.47999999998</v>
      </c>
      <c r="M19" s="16"/>
      <c r="N19" s="16"/>
      <c r="O19" s="16"/>
    </row>
    <row r="20" spans="1:15" s="29" customFormat="1" ht="12.75" customHeight="1">
      <c r="A20" s="5" t="s">
        <v>54</v>
      </c>
      <c r="B20" s="27">
        <v>702</v>
      </c>
      <c r="C20" s="9">
        <v>225087</v>
      </c>
      <c r="D20" s="9">
        <v>111</v>
      </c>
      <c r="E20" s="9">
        <v>873</v>
      </c>
      <c r="F20" s="9">
        <v>213000</v>
      </c>
      <c r="G20" s="9"/>
      <c r="H20" s="9">
        <v>10752</v>
      </c>
      <c r="I20" s="9"/>
      <c r="J20" s="28"/>
      <c r="K20" s="9">
        <v>10752</v>
      </c>
      <c r="L20" s="9"/>
      <c r="M20" s="2"/>
      <c r="N20" s="2"/>
      <c r="O20" s="2"/>
    </row>
    <row r="21" spans="1:15" ht="12.75">
      <c r="A21" s="5" t="s">
        <v>20</v>
      </c>
      <c r="B21" s="8" t="s">
        <v>45</v>
      </c>
      <c r="C21" s="8" t="s">
        <v>46</v>
      </c>
      <c r="D21" s="9">
        <v>111</v>
      </c>
      <c r="E21" s="9">
        <v>873</v>
      </c>
      <c r="F21" s="9">
        <v>211000</v>
      </c>
      <c r="G21" s="9">
        <v>9404430</v>
      </c>
      <c r="H21" s="9">
        <v>9404430</v>
      </c>
      <c r="I21" s="9">
        <v>7363442</v>
      </c>
      <c r="J21" s="19">
        <f>I21</f>
        <v>7363442</v>
      </c>
      <c r="K21" s="9">
        <f>H21-J21</f>
        <v>2040988</v>
      </c>
      <c r="L21" s="9">
        <v>0</v>
      </c>
      <c r="M21" s="2"/>
      <c r="N21" s="2"/>
      <c r="O21" s="2"/>
    </row>
    <row r="22" spans="1:15" ht="17.25" customHeight="1">
      <c r="A22" s="5" t="s">
        <v>29</v>
      </c>
      <c r="B22" s="8" t="s">
        <v>45</v>
      </c>
      <c r="C22" s="8" t="s">
        <v>46</v>
      </c>
      <c r="D22" s="9">
        <v>111</v>
      </c>
      <c r="E22" s="9">
        <v>873</v>
      </c>
      <c r="F22" s="9">
        <v>213000</v>
      </c>
      <c r="G22" s="9">
        <v>2840138</v>
      </c>
      <c r="H22" s="9">
        <v>2840138</v>
      </c>
      <c r="I22" s="9">
        <v>2223758</v>
      </c>
      <c r="J22" s="19">
        <f>I22</f>
        <v>2223758</v>
      </c>
      <c r="K22" s="9">
        <v>592758.08</v>
      </c>
      <c r="L22" s="9">
        <v>23621.92</v>
      </c>
      <c r="M22" s="2"/>
      <c r="N22" s="2"/>
      <c r="O22" s="2"/>
    </row>
    <row r="23" spans="1:15" ht="17.25" customHeight="1">
      <c r="A23" s="5" t="s">
        <v>55</v>
      </c>
      <c r="B23" s="8" t="s">
        <v>45</v>
      </c>
      <c r="C23" s="8" t="s">
        <v>46</v>
      </c>
      <c r="D23" s="9">
        <v>244</v>
      </c>
      <c r="E23" s="9">
        <v>873</v>
      </c>
      <c r="F23" s="9">
        <v>310100</v>
      </c>
      <c r="G23" s="9">
        <v>0</v>
      </c>
      <c r="H23" s="9">
        <v>165949.2</v>
      </c>
      <c r="I23" s="9">
        <v>165949.2</v>
      </c>
      <c r="J23" s="19">
        <f>I23</f>
        <v>165949.2</v>
      </c>
      <c r="K23" s="9">
        <v>0</v>
      </c>
      <c r="L23" s="9"/>
      <c r="M23" s="2"/>
      <c r="N23" s="2"/>
      <c r="O23" s="2"/>
    </row>
    <row r="24" spans="1:15" ht="14.25" customHeight="1">
      <c r="A24" s="5" t="s">
        <v>30</v>
      </c>
      <c r="B24" s="8" t="s">
        <v>45</v>
      </c>
      <c r="C24" s="8" t="s">
        <v>46</v>
      </c>
      <c r="D24" s="9">
        <v>244</v>
      </c>
      <c r="E24" s="9">
        <v>873</v>
      </c>
      <c r="F24" s="9">
        <v>340101</v>
      </c>
      <c r="G24" s="9">
        <v>112185</v>
      </c>
      <c r="H24" s="26"/>
      <c r="I24" s="9">
        <v>0</v>
      </c>
      <c r="J24" s="19">
        <f t="shared" si="0"/>
        <v>0</v>
      </c>
      <c r="K24" s="9"/>
      <c r="L24" s="9"/>
      <c r="M24" s="2"/>
      <c r="N24" s="2"/>
      <c r="O24" s="2"/>
    </row>
    <row r="25" spans="1:15" s="17" customFormat="1" ht="13.5" customHeight="1">
      <c r="A25" s="13" t="s">
        <v>40</v>
      </c>
      <c r="B25" s="18"/>
      <c r="C25" s="15"/>
      <c r="D25" s="15"/>
      <c r="E25" s="15"/>
      <c r="F25" s="15"/>
      <c r="G25" s="15">
        <f>G21+G22+G23+G24</f>
        <v>12356753</v>
      </c>
      <c r="H25" s="15">
        <f>H20+H21+H22+H23+H24</f>
        <v>12421269.2</v>
      </c>
      <c r="I25" s="15">
        <f>I20+I21+I22+I23+I24</f>
        <v>9753149.2</v>
      </c>
      <c r="J25" s="22">
        <f t="shared" si="0"/>
        <v>9753149.2</v>
      </c>
      <c r="K25" s="15">
        <f>K20+K21+K22+K23+K24</f>
        <v>2644498.08</v>
      </c>
      <c r="L25" s="15">
        <f>L20+L21+L22+L23+L24</f>
        <v>23621.92</v>
      </c>
      <c r="M25" s="16"/>
      <c r="N25" s="16"/>
      <c r="O25" s="16"/>
    </row>
    <row r="26" spans="1:15" ht="33.75" customHeight="1">
      <c r="A26" s="5" t="s">
        <v>31</v>
      </c>
      <c r="B26" s="8" t="s">
        <v>45</v>
      </c>
      <c r="C26" s="9">
        <v>4219901</v>
      </c>
      <c r="D26" s="9">
        <v>244</v>
      </c>
      <c r="E26" s="9">
        <v>873</v>
      </c>
      <c r="F26" s="9">
        <v>221300</v>
      </c>
      <c r="G26" s="9">
        <v>10000</v>
      </c>
      <c r="H26" s="9">
        <v>10000</v>
      </c>
      <c r="I26" s="9">
        <v>6634.16</v>
      </c>
      <c r="J26" s="19">
        <f t="shared" si="0"/>
        <v>6634.16</v>
      </c>
      <c r="K26" s="9">
        <v>0</v>
      </c>
      <c r="L26" s="9">
        <f>H26-J26</f>
        <v>3365.84</v>
      </c>
      <c r="M26" s="2"/>
      <c r="N26" s="2"/>
      <c r="O26" s="2"/>
    </row>
    <row r="27" spans="1:15" ht="15.75" customHeight="1">
      <c r="A27" s="5" t="s">
        <v>24</v>
      </c>
      <c r="B27" s="8" t="s">
        <v>45</v>
      </c>
      <c r="C27" s="9">
        <v>4219901</v>
      </c>
      <c r="D27" s="9">
        <v>244</v>
      </c>
      <c r="E27" s="9">
        <v>873</v>
      </c>
      <c r="F27" s="9">
        <v>223102</v>
      </c>
      <c r="G27" s="9">
        <v>152640</v>
      </c>
      <c r="H27" s="9">
        <v>152640</v>
      </c>
      <c r="I27" s="9">
        <v>152284.21</v>
      </c>
      <c r="J27" s="19">
        <f t="shared" si="0"/>
        <v>152284.21</v>
      </c>
      <c r="K27" s="9">
        <v>0</v>
      </c>
      <c r="L27" s="9">
        <f>H27-I27</f>
        <v>355.79000000000815</v>
      </c>
      <c r="M27" s="2"/>
      <c r="N27" s="2"/>
      <c r="O27" s="2"/>
    </row>
    <row r="28" spans="1:15" ht="15.75" customHeight="1">
      <c r="A28" s="5" t="s">
        <v>26</v>
      </c>
      <c r="B28" s="8" t="s">
        <v>45</v>
      </c>
      <c r="C28" s="9">
        <v>4219901</v>
      </c>
      <c r="D28" s="9">
        <v>244</v>
      </c>
      <c r="E28" s="9">
        <v>873</v>
      </c>
      <c r="F28" s="9">
        <v>223104</v>
      </c>
      <c r="G28" s="9">
        <v>53386</v>
      </c>
      <c r="H28" s="9">
        <v>53386</v>
      </c>
      <c r="I28" s="9">
        <v>0</v>
      </c>
      <c r="J28" s="19">
        <f t="shared" si="0"/>
        <v>0</v>
      </c>
      <c r="K28" s="9">
        <v>0</v>
      </c>
      <c r="L28" s="9">
        <v>53386</v>
      </c>
      <c r="M28" s="2"/>
      <c r="N28" s="2"/>
      <c r="O28" s="2"/>
    </row>
    <row r="29" spans="1:15" ht="12" customHeight="1">
      <c r="A29" s="5" t="s">
        <v>32</v>
      </c>
      <c r="B29" s="8" t="s">
        <v>45</v>
      </c>
      <c r="C29" s="9">
        <v>4219901</v>
      </c>
      <c r="D29" s="9">
        <v>244</v>
      </c>
      <c r="E29" s="9">
        <v>873</v>
      </c>
      <c r="F29" s="9">
        <v>223105</v>
      </c>
      <c r="G29" s="9">
        <v>186912</v>
      </c>
      <c r="H29" s="9">
        <v>404861.68</v>
      </c>
      <c r="I29" s="9">
        <v>217949.68</v>
      </c>
      <c r="J29" s="19">
        <f t="shared" si="0"/>
        <v>217949.68</v>
      </c>
      <c r="K29" s="9">
        <v>94106.74</v>
      </c>
      <c r="L29" s="9">
        <v>92805.26</v>
      </c>
      <c r="M29" s="2"/>
      <c r="N29" s="2"/>
      <c r="O29" s="2"/>
    </row>
    <row r="30" spans="1:15" ht="12" customHeight="1">
      <c r="A30" s="5"/>
      <c r="B30" s="8" t="s">
        <v>45</v>
      </c>
      <c r="C30" s="9">
        <v>4219901</v>
      </c>
      <c r="D30" s="9">
        <v>244</v>
      </c>
      <c r="E30" s="9">
        <v>873</v>
      </c>
      <c r="F30" s="9">
        <v>223200</v>
      </c>
      <c r="G30" s="9"/>
      <c r="H30" s="9">
        <v>21724</v>
      </c>
      <c r="I30" s="9">
        <v>17500</v>
      </c>
      <c r="J30" s="19">
        <f t="shared" si="0"/>
        <v>17500</v>
      </c>
      <c r="K30" s="9"/>
      <c r="L30" s="9">
        <f>H30-J30</f>
        <v>4224</v>
      </c>
      <c r="M30" s="2"/>
      <c r="N30" s="2"/>
      <c r="O30" s="2"/>
    </row>
    <row r="31" spans="1:15" ht="24.75" customHeight="1">
      <c r="A31" s="5" t="s">
        <v>33</v>
      </c>
      <c r="B31" s="8" t="s">
        <v>45</v>
      </c>
      <c r="C31" s="9">
        <v>4219901</v>
      </c>
      <c r="D31" s="9">
        <v>244</v>
      </c>
      <c r="E31" s="9">
        <v>873</v>
      </c>
      <c r="F31" s="9">
        <v>225100</v>
      </c>
      <c r="G31" s="9">
        <v>30000</v>
      </c>
      <c r="H31" s="9">
        <v>0</v>
      </c>
      <c r="I31" s="9"/>
      <c r="J31" s="19">
        <f t="shared" si="0"/>
        <v>0</v>
      </c>
      <c r="K31" s="9">
        <v>0</v>
      </c>
      <c r="L31" s="9">
        <v>0</v>
      </c>
      <c r="M31" s="2"/>
      <c r="N31" s="2"/>
      <c r="O31" s="2"/>
    </row>
    <row r="32" spans="1:15" ht="23.25" customHeight="1">
      <c r="A32" s="5" t="s">
        <v>34</v>
      </c>
      <c r="B32" s="8" t="s">
        <v>45</v>
      </c>
      <c r="C32" s="9">
        <v>4219901</v>
      </c>
      <c r="D32" s="9">
        <v>244</v>
      </c>
      <c r="E32" s="9">
        <v>873</v>
      </c>
      <c r="F32" s="9">
        <v>225200</v>
      </c>
      <c r="G32" s="9">
        <v>109696</v>
      </c>
      <c r="H32" s="9">
        <v>2916</v>
      </c>
      <c r="I32" s="9"/>
      <c r="J32" s="19"/>
      <c r="K32" s="9">
        <f>H32-I32</f>
        <v>2916</v>
      </c>
      <c r="L32" s="9">
        <v>0</v>
      </c>
      <c r="M32" s="2"/>
      <c r="N32" s="2"/>
      <c r="O32" s="2"/>
    </row>
    <row r="33" spans="1:15" ht="23.25" customHeight="1">
      <c r="A33" s="5" t="s">
        <v>56</v>
      </c>
      <c r="B33" s="8" t="s">
        <v>45</v>
      </c>
      <c r="C33" s="9">
        <v>4219901</v>
      </c>
      <c r="D33" s="9">
        <v>244</v>
      </c>
      <c r="E33" s="9">
        <v>873</v>
      </c>
      <c r="F33" s="9">
        <v>225500</v>
      </c>
      <c r="G33" s="9"/>
      <c r="H33" s="9">
        <v>109696</v>
      </c>
      <c r="I33" s="30">
        <v>58747.43</v>
      </c>
      <c r="J33" s="19">
        <f t="shared" si="0"/>
        <v>58747.43</v>
      </c>
      <c r="K33" s="9">
        <f>H33-J33</f>
        <v>50948.57</v>
      </c>
      <c r="L33" s="9"/>
      <c r="M33" s="2"/>
      <c r="N33" s="2"/>
      <c r="O33" s="2"/>
    </row>
    <row r="34" spans="1:15" ht="16.5" customHeight="1">
      <c r="A34" s="5" t="s">
        <v>35</v>
      </c>
      <c r="B34" s="8" t="s">
        <v>45</v>
      </c>
      <c r="C34" s="9">
        <v>4219901</v>
      </c>
      <c r="D34" s="9">
        <v>244</v>
      </c>
      <c r="E34" s="9">
        <v>873</v>
      </c>
      <c r="F34" s="9">
        <v>226400</v>
      </c>
      <c r="G34" s="9">
        <v>13400</v>
      </c>
      <c r="H34" s="9">
        <v>13400</v>
      </c>
      <c r="I34" s="9">
        <v>4000</v>
      </c>
      <c r="J34" s="19">
        <f t="shared" si="0"/>
        <v>4000</v>
      </c>
      <c r="K34" s="9">
        <v>9400</v>
      </c>
      <c r="L34" s="9">
        <v>0</v>
      </c>
      <c r="M34" s="2"/>
      <c r="N34" s="2"/>
      <c r="O34" s="2"/>
    </row>
    <row r="35" spans="1:15" ht="16.5" customHeight="1">
      <c r="A35" s="5" t="s">
        <v>50</v>
      </c>
      <c r="B35" s="8" t="s">
        <v>45</v>
      </c>
      <c r="C35" s="9">
        <v>4219901</v>
      </c>
      <c r="D35" s="9">
        <v>244</v>
      </c>
      <c r="E35" s="9">
        <v>873</v>
      </c>
      <c r="F35" s="9">
        <v>226500</v>
      </c>
      <c r="G35" s="9"/>
      <c r="H35" s="9">
        <v>6720</v>
      </c>
      <c r="I35" s="9">
        <v>6720</v>
      </c>
      <c r="J35" s="19">
        <f>I35</f>
        <v>6720</v>
      </c>
      <c r="K35" s="9">
        <v>0</v>
      </c>
      <c r="L35" s="9">
        <v>0</v>
      </c>
      <c r="M35" s="2"/>
      <c r="N35" s="2"/>
      <c r="O35" s="2"/>
    </row>
    <row r="36" spans="1:15" ht="22.5" customHeight="1">
      <c r="A36" s="5" t="s">
        <v>36</v>
      </c>
      <c r="B36" s="8" t="s">
        <v>45</v>
      </c>
      <c r="C36" s="9">
        <v>4219901</v>
      </c>
      <c r="D36" s="9">
        <v>244</v>
      </c>
      <c r="E36" s="9">
        <v>873</v>
      </c>
      <c r="F36" s="9">
        <v>340101</v>
      </c>
      <c r="G36" s="9">
        <v>17000</v>
      </c>
      <c r="H36" s="9">
        <v>624</v>
      </c>
      <c r="I36" s="9">
        <v>0</v>
      </c>
      <c r="J36" s="19">
        <f t="shared" si="0"/>
        <v>0</v>
      </c>
      <c r="K36" s="9">
        <v>624</v>
      </c>
      <c r="L36" s="9">
        <v>0</v>
      </c>
      <c r="M36" s="2"/>
      <c r="N36" s="2"/>
      <c r="O36" s="2"/>
    </row>
    <row r="37" spans="1:15" ht="22.5" customHeight="1">
      <c r="A37" s="5" t="s">
        <v>27</v>
      </c>
      <c r="B37" s="8" t="s">
        <v>45</v>
      </c>
      <c r="C37" s="9">
        <v>4219901</v>
      </c>
      <c r="D37" s="9">
        <v>244</v>
      </c>
      <c r="E37" s="9">
        <v>873</v>
      </c>
      <c r="F37" s="9">
        <v>340103</v>
      </c>
      <c r="G37" s="9">
        <v>198540</v>
      </c>
      <c r="H37" s="9">
        <v>398540</v>
      </c>
      <c r="I37" s="9">
        <v>271553.02</v>
      </c>
      <c r="J37" s="19">
        <f>I37</f>
        <v>271553.02</v>
      </c>
      <c r="K37" s="9">
        <v>76026.98</v>
      </c>
      <c r="L37" s="9">
        <f>H37-J37-K37</f>
        <v>50959.999999999985</v>
      </c>
      <c r="M37" s="2"/>
      <c r="N37" s="2"/>
      <c r="O37" s="2"/>
    </row>
    <row r="38" spans="1:15" ht="19.5" customHeight="1">
      <c r="A38" s="5" t="s">
        <v>27</v>
      </c>
      <c r="B38" s="8" t="s">
        <v>45</v>
      </c>
      <c r="C38" s="9">
        <v>4219901</v>
      </c>
      <c r="D38" s="9">
        <v>244</v>
      </c>
      <c r="E38" s="9">
        <v>873</v>
      </c>
      <c r="F38" s="9">
        <v>340103</v>
      </c>
      <c r="G38" s="9"/>
      <c r="H38" s="9"/>
      <c r="I38" s="9"/>
      <c r="J38" s="19"/>
      <c r="K38" s="9"/>
      <c r="L38" s="9"/>
      <c r="M38" s="2"/>
      <c r="N38" s="2"/>
      <c r="O38" s="2"/>
    </row>
    <row r="39" spans="1:15" ht="33" customHeight="1">
      <c r="A39" s="5" t="s">
        <v>37</v>
      </c>
      <c r="B39" s="8" t="s">
        <v>53</v>
      </c>
      <c r="C39" s="10">
        <v>4219901</v>
      </c>
      <c r="D39" s="9">
        <v>852</v>
      </c>
      <c r="E39" s="9">
        <v>873</v>
      </c>
      <c r="F39" s="9">
        <v>290100</v>
      </c>
      <c r="G39" s="11">
        <v>10000</v>
      </c>
      <c r="H39" s="11">
        <v>10000</v>
      </c>
      <c r="I39" s="11" t="s">
        <v>51</v>
      </c>
      <c r="J39" s="20" t="str">
        <f t="shared" si="0"/>
        <v>0                                  0</v>
      </c>
      <c r="K39" s="11">
        <v>10000</v>
      </c>
      <c r="L39" s="11" t="s">
        <v>52</v>
      </c>
      <c r="M39" s="2"/>
      <c r="N39" s="2"/>
      <c r="O39" s="2"/>
    </row>
    <row r="40" spans="1:15" s="17" customFormat="1" ht="14.25">
      <c r="A40" s="13" t="s">
        <v>41</v>
      </c>
      <c r="B40" s="14"/>
      <c r="C40" s="14"/>
      <c r="D40" s="14"/>
      <c r="E40" s="14"/>
      <c r="F40" s="14"/>
      <c r="G40" s="15">
        <f>G26+G27+G28+G29+G31+G32+G34+G36+G35+G37+G38+G39</f>
        <v>781574</v>
      </c>
      <c r="H40" s="15">
        <f>H26+H27+H28+H29+H30+H31+H32+H33+H34+H35+H36+H37+H38+H39</f>
        <v>1184507.68</v>
      </c>
      <c r="I40" s="15">
        <f>I26+I27+I28+I29+I30+I31+I32+I33+I34+I35+I36+I37+I38</f>
        <v>735388.5</v>
      </c>
      <c r="J40" s="22">
        <f>J26+J27+J28+J29+J30+J31+J32+J33+J34+J35+J36+J37+J38</f>
        <v>735388.5</v>
      </c>
      <c r="K40" s="15">
        <f>K26+K27+K28+K29+K30+K31+K32+K33+K34+K35+K36+K37+K38+10000</f>
        <v>244022.28999999998</v>
      </c>
      <c r="L40" s="15">
        <f>L26+L27+L28+L29+L30+L31+L32+L33+L34+L35+L36+L37+L38</f>
        <v>205096.89</v>
      </c>
      <c r="M40" s="16"/>
      <c r="N40" s="16"/>
      <c r="O40" s="16"/>
    </row>
    <row r="41" spans="1:15" ht="21.75" customHeight="1">
      <c r="A41" s="5" t="s">
        <v>38</v>
      </c>
      <c r="B41" s="5">
        <v>1004</v>
      </c>
      <c r="C41" s="12" t="s">
        <v>47</v>
      </c>
      <c r="D41" s="7">
        <v>313</v>
      </c>
      <c r="E41" s="7">
        <v>873</v>
      </c>
      <c r="F41" s="7">
        <v>262200</v>
      </c>
      <c r="G41" s="9">
        <v>190947</v>
      </c>
      <c r="H41" s="9">
        <v>223861</v>
      </c>
      <c r="I41" s="9">
        <v>213717</v>
      </c>
      <c r="J41" s="19">
        <v>213717</v>
      </c>
      <c r="K41" s="9">
        <v>0</v>
      </c>
      <c r="L41" s="7">
        <f>H41-J41</f>
        <v>10144</v>
      </c>
      <c r="M41" s="2"/>
      <c r="N41" s="2"/>
      <c r="O41" s="2"/>
    </row>
    <row r="42" spans="1:15" s="17" customFormat="1" ht="15.75" customHeight="1">
      <c r="A42" s="13" t="s">
        <v>39</v>
      </c>
      <c r="B42" s="14"/>
      <c r="C42" s="14"/>
      <c r="D42" s="14"/>
      <c r="E42" s="14"/>
      <c r="F42" s="14"/>
      <c r="G42" s="15">
        <v>190947</v>
      </c>
      <c r="H42" s="15">
        <f>H41</f>
        <v>223861</v>
      </c>
      <c r="I42" s="15">
        <f>I41</f>
        <v>213717</v>
      </c>
      <c r="J42" s="22">
        <f>J41</f>
        <v>213717</v>
      </c>
      <c r="K42" s="15">
        <v>0</v>
      </c>
      <c r="L42" s="14">
        <f>L41</f>
        <v>10144</v>
      </c>
      <c r="M42" s="16"/>
      <c r="N42" s="16"/>
      <c r="O42" s="16"/>
    </row>
    <row r="43" spans="1:15" ht="12.7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7">
    <mergeCell ref="A3:A6"/>
    <mergeCell ref="B3:F6"/>
    <mergeCell ref="K3:L3"/>
    <mergeCell ref="H4:H6"/>
    <mergeCell ref="I4:I6"/>
    <mergeCell ref="J4:J5"/>
    <mergeCell ref="L4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"ООШ№4" с.Заюково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</cp:lastModifiedBy>
  <cp:lastPrinted>2014-04-07T11:03:04Z</cp:lastPrinted>
  <dcterms:created xsi:type="dcterms:W3CDTF">2014-03-13T09:35:07Z</dcterms:created>
  <dcterms:modified xsi:type="dcterms:W3CDTF">2014-10-15T06:10:17Z</dcterms:modified>
  <cp:category/>
  <cp:version/>
  <cp:contentType/>
  <cp:contentStatus/>
</cp:coreProperties>
</file>